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D17" authorId="0">
      <text>
        <r>
          <rPr>
            <b/>
            <sz val="8"/>
            <rFont val="Tahoma"/>
            <family val="0"/>
          </rPr>
          <t xml:space="preserve">Preceptor.
Selecione valor de linha
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Preceptor.
Selecione valor de coluna
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Preceptor.
Selecione valor de linha
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Preceptor.
Selecione valor de coluna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<sst xmlns="http://schemas.openxmlformats.org/spreadsheetml/2006/main" count="64" uniqueCount="54">
  <si>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t>X2</t>
  </si>
  <si>
    <t>X1</t>
  </si>
  <si>
    <t>X3</t>
  </si>
  <si>
    <t>X4</t>
  </si>
  <si>
    <t>X5</t>
  </si>
  <si>
    <t>X6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</si>
  <si>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</si>
  <si>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</si>
  <si>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</si>
  <si>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</si>
  <si>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</si>
  <si>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</si>
  <si>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</si>
  <si>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</si>
  <si>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</si>
  <si>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</si>
  <si>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</si>
  <si>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Localizar valor em coluna definida</t>
  </si>
  <si>
    <t>Linha/Coluna</t>
  </si>
  <si>
    <t>Dicas:</t>
  </si>
  <si>
    <t>Localizar valor em linha definida</t>
  </si>
  <si>
    <t xml:space="preserve">exatos sejam trazidos.Veja ajuda no painel de edição de fórmulas ou </t>
  </si>
  <si>
    <t>"argumentos da função"</t>
  </si>
  <si>
    <t>Localizar valor em referencia de linha e coluna</t>
  </si>
  <si>
    <t>Linha</t>
  </si>
  <si>
    <t>Coluna</t>
  </si>
  <si>
    <t>Y13</t>
  </si>
  <si>
    <t xml:space="preserve"> "selecione células que serão a lista"</t>
  </si>
  <si>
    <r>
      <t>SE(ÉERROS(PROCV($D$19;$A$3:$G$13;4;FALSO));</t>
    </r>
    <r>
      <rPr>
        <b/>
        <sz val="10"/>
        <color indexed="10"/>
        <rFont val="Arial"/>
        <family val="2"/>
      </rPr>
      <t>"NADA"</t>
    </r>
    <r>
      <rPr>
        <sz val="10"/>
        <rFont val="Arial"/>
        <family val="0"/>
      </rPr>
      <t>;(PROCV($D$19;$A$3:$G$13;4;FALSO)))</t>
    </r>
  </si>
  <si>
    <t>O mesmo mas evitando erro se indice linha não existir</t>
  </si>
  <si>
    <t>O mesmo mas evitando erro se indice dacoluna não existir</t>
  </si>
  <si>
    <t>O mesmo mas evitando erro se algum índice não existir</t>
  </si>
  <si>
    <t>X8</t>
  </si>
  <si>
    <t>Y12</t>
  </si>
  <si>
    <r>
      <t xml:space="preserve">A coluna </t>
    </r>
    <r>
      <rPr>
        <sz val="10"/>
        <rFont val="Arial"/>
        <family val="0"/>
      </rPr>
      <t>é definida em PROCV($D$17;$A$3:$G$13;2;FALSO)</t>
    </r>
  </si>
  <si>
    <r>
      <t>Aqui se</t>
    </r>
    <r>
      <rPr>
        <sz val="10"/>
        <rFont val="Arial"/>
        <family val="0"/>
      </rPr>
      <t xml:space="preserve"> define o que se quer que apareça caso não haja indice </t>
    </r>
  </si>
  <si>
    <r>
      <t>A lista</t>
    </r>
    <r>
      <rPr>
        <sz val="10"/>
        <rFont val="Arial"/>
        <family val="0"/>
      </rPr>
      <t xml:space="preserve"> que aparece na Cell "D17" é definida por&gt;Dados&gt;Validação&gt;Lista&gt;</t>
    </r>
  </si>
  <si>
    <r>
      <t>A definição</t>
    </r>
    <r>
      <rPr>
        <sz val="10"/>
        <rFont val="Arial"/>
        <family val="0"/>
      </rPr>
      <t xml:space="preserve"> do Procurar_intervalo como "falso" faz com que somente valores</t>
    </r>
  </si>
  <si>
    <r>
      <t xml:space="preserve">A linha </t>
    </r>
    <r>
      <rPr>
        <sz val="10"/>
        <rFont val="Arial"/>
        <family val="0"/>
      </rPr>
      <t>é definida em PROCH($D$23;$B$2:$G$13;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>;FALSO)</t>
    </r>
  </si>
  <si>
    <t>Dicas</t>
  </si>
  <si>
    <r>
      <t>O recurso</t>
    </r>
    <r>
      <rPr>
        <sz val="10"/>
        <rFont val="Arial"/>
        <family val="0"/>
      </rPr>
      <t xml:space="preserve"> de "assistente de pesquisa" auxilia na elaboração destas fórmulas</t>
    </r>
  </si>
  <si>
    <t>&gt;Ferramentas&gt;Pesquisa&gt;definir Intervalo ou tabela&gt;definir indices de linha e coluna&gt;</t>
  </si>
  <si>
    <t>Excel 2003</t>
  </si>
  <si>
    <t>Tabela</t>
  </si>
  <si>
    <r>
      <t>&gt;Definir célula onde a fórmula será inserida&gt;C</t>
    </r>
    <r>
      <rPr>
        <u val="single"/>
        <sz val="10"/>
        <rFont val="Arial"/>
        <family val="2"/>
      </rPr>
      <t>opiar fórmula e os parametros de pesquisa</t>
    </r>
  </si>
  <si>
    <t>1ª</t>
  </si>
  <si>
    <t>2ª</t>
  </si>
  <si>
    <t>3ª</t>
  </si>
  <si>
    <t>Assim poderemos alterar a 1ª e a 2ª trazendo o resultado da pesquisa na 3ª</t>
  </si>
  <si>
    <t>Estes exemplo são livres para serem copiados solicitando apenas que se cite a fonte</t>
  </si>
  <si>
    <t>www.preceptor.net.br</t>
  </si>
  <si>
    <t>rodolfo.mossmann@preceptor.net.br</t>
  </si>
  <si>
    <r>
      <t>Selecionando</t>
    </r>
    <r>
      <rPr>
        <sz val="10"/>
        <rFont val="Arial"/>
        <family val="0"/>
      </rPr>
      <t xml:space="preserve"> "copiar fórmula e os parametros de pesquisa" o assistente solicitará a definição de</t>
    </r>
  </si>
  <si>
    <t>três células: A primeira é a coluna a segunda a linha e a terceira é onde a fórmula será coloca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</si>
</sst>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5" xfId="0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2" borderId="23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8" fillId="0" borderId="0" xfId="15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ceptor.net.br/" TargetMode="External" /><Relationship Id="rId2" Type="http://schemas.openxmlformats.org/officeDocument/2006/relationships/hyperlink" Target="mailto:rodolfo.mossmann@preceptor.net.b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workbookViewId="0" topLeftCell="A1">
      <selection activeCell="Q37" sqref="Q37"/>
    </sheetView>
  </sheetViews>
  <sheetFormatPr defaultColWidth="9.140625" defaultRowHeight="12.75"/>
  <cols>
    <col min="1" max="1" width="14.28125" style="1" customWidth="1"/>
    <col min="2" max="14" width="6.7109375" style="1" customWidth="1"/>
    <col min="15" max="15" width="9.00390625" style="1" customWidth="1"/>
    <col min="16" max="19" width="9.140625" style="1" customWidth="1"/>
    <col min="20" max="20" width="33.140625" style="1" customWidth="1"/>
    <col min="21" max="16384" width="9.140625" style="1" customWidth="1"/>
  </cols>
  <sheetData>
    <row r="1" ht="13.5" thickBot="1">
      <c r="A1" s="1" t="s">
        <v>43</v>
      </c>
    </row>
    <row r="2" spans="1:12" ht="13.5" thickBot="1">
      <c r="A2" s="2" t="s">
        <v>18</v>
      </c>
      <c r="B2" s="7" t="s">
        <v>1</v>
      </c>
      <c r="C2" s="5" t="s">
        <v>0</v>
      </c>
      <c r="D2" s="5" t="s">
        <v>2</v>
      </c>
      <c r="E2" s="5" t="s">
        <v>3</v>
      </c>
      <c r="F2" s="5" t="s">
        <v>4</v>
      </c>
      <c r="G2" s="6" t="s">
        <v>5</v>
      </c>
      <c r="L2" s="53" t="s">
        <v>42</v>
      </c>
    </row>
    <row r="3" spans="1:12" ht="12.75">
      <c r="A3" s="8" t="s">
        <v>6</v>
      </c>
      <c r="B3" s="11">
        <v>1</v>
      </c>
      <c r="C3" s="12">
        <v>12</v>
      </c>
      <c r="D3" s="12">
        <v>23</v>
      </c>
      <c r="E3" s="12">
        <v>34</v>
      </c>
      <c r="F3" s="12">
        <v>45</v>
      </c>
      <c r="G3" s="13">
        <v>56</v>
      </c>
      <c r="L3" s="53" t="s">
        <v>49</v>
      </c>
    </row>
    <row r="4" spans="1:12" ht="12.75">
      <c r="A4" s="9" t="s">
        <v>7</v>
      </c>
      <c r="B4" s="14">
        <v>2</v>
      </c>
      <c r="C4" s="4">
        <v>13</v>
      </c>
      <c r="D4" s="4">
        <v>24</v>
      </c>
      <c r="E4" s="4">
        <v>35</v>
      </c>
      <c r="F4" s="4">
        <v>46</v>
      </c>
      <c r="G4" s="15">
        <v>57</v>
      </c>
      <c r="L4" s="57" t="s">
        <v>50</v>
      </c>
    </row>
    <row r="5" spans="1:12" ht="12.75">
      <c r="A5" s="9" t="s">
        <v>8</v>
      </c>
      <c r="B5" s="14">
        <v>3</v>
      </c>
      <c r="C5" s="4">
        <v>14</v>
      </c>
      <c r="D5" s="4">
        <v>25</v>
      </c>
      <c r="E5" s="4">
        <v>36</v>
      </c>
      <c r="F5" s="4">
        <v>47</v>
      </c>
      <c r="G5" s="15">
        <v>58</v>
      </c>
      <c r="L5" s="57" t="s">
        <v>51</v>
      </c>
    </row>
    <row r="6" spans="1:7" ht="12.75">
      <c r="A6" s="9" t="s">
        <v>9</v>
      </c>
      <c r="B6" s="14">
        <v>4</v>
      </c>
      <c r="C6" s="4">
        <v>15</v>
      </c>
      <c r="D6" s="4">
        <v>26</v>
      </c>
      <c r="E6" s="4">
        <v>37</v>
      </c>
      <c r="F6" s="4">
        <v>48</v>
      </c>
      <c r="G6" s="15">
        <v>59</v>
      </c>
    </row>
    <row r="7" spans="1:7" ht="12.75">
      <c r="A7" s="9" t="s">
        <v>10</v>
      </c>
      <c r="B7" s="14">
        <v>5</v>
      </c>
      <c r="C7" s="4">
        <v>16</v>
      </c>
      <c r="D7" s="4">
        <v>27</v>
      </c>
      <c r="E7" s="4">
        <v>38</v>
      </c>
      <c r="F7" s="4">
        <v>49</v>
      </c>
      <c r="G7" s="15">
        <v>60</v>
      </c>
    </row>
    <row r="8" spans="1:7" ht="12.75">
      <c r="A8" s="9" t="s">
        <v>11</v>
      </c>
      <c r="B8" s="14">
        <v>6</v>
      </c>
      <c r="C8" s="4">
        <v>17</v>
      </c>
      <c r="D8" s="4">
        <v>28</v>
      </c>
      <c r="E8" s="4">
        <v>39</v>
      </c>
      <c r="F8" s="4">
        <v>50</v>
      </c>
      <c r="G8" s="15">
        <v>61</v>
      </c>
    </row>
    <row r="9" spans="1:7" ht="12.75">
      <c r="A9" s="9" t="s">
        <v>12</v>
      </c>
      <c r="B9" s="14">
        <v>7</v>
      </c>
      <c r="C9" s="4">
        <v>18</v>
      </c>
      <c r="D9" s="4">
        <v>29</v>
      </c>
      <c r="E9" s="4">
        <v>40</v>
      </c>
      <c r="F9" s="4">
        <v>51</v>
      </c>
      <c r="G9" s="15">
        <v>62</v>
      </c>
    </row>
    <row r="10" spans="1:7" ht="12.75">
      <c r="A10" s="9" t="s">
        <v>13</v>
      </c>
      <c r="B10" s="14">
        <v>8</v>
      </c>
      <c r="C10" s="4">
        <v>19</v>
      </c>
      <c r="D10" s="4">
        <v>30</v>
      </c>
      <c r="E10" s="4">
        <v>41</v>
      </c>
      <c r="F10" s="4">
        <v>52</v>
      </c>
      <c r="G10" s="15">
        <v>63</v>
      </c>
    </row>
    <row r="11" spans="1:7" ht="12.75">
      <c r="A11" s="9" t="s">
        <v>14</v>
      </c>
      <c r="B11" s="14">
        <v>9</v>
      </c>
      <c r="C11" s="4">
        <v>20</v>
      </c>
      <c r="D11" s="4">
        <v>31</v>
      </c>
      <c r="E11" s="4">
        <v>42</v>
      </c>
      <c r="F11" s="4">
        <v>53</v>
      </c>
      <c r="G11" s="15">
        <v>64</v>
      </c>
    </row>
    <row r="12" spans="1:7" ht="12.75">
      <c r="A12" s="9" t="s">
        <v>15</v>
      </c>
      <c r="B12" s="14">
        <v>10</v>
      </c>
      <c r="C12" s="4">
        <v>21</v>
      </c>
      <c r="D12" s="4">
        <v>32</v>
      </c>
      <c r="E12" s="4">
        <v>43</v>
      </c>
      <c r="F12" s="4">
        <v>54</v>
      </c>
      <c r="G12" s="15">
        <v>65</v>
      </c>
    </row>
    <row r="13" spans="1:7" ht="13.5" thickBot="1">
      <c r="A13" s="10" t="s">
        <v>16</v>
      </c>
      <c r="B13" s="16">
        <v>11</v>
      </c>
      <c r="C13" s="17">
        <v>22</v>
      </c>
      <c r="D13" s="17">
        <v>33</v>
      </c>
      <c r="E13" s="17">
        <v>44</v>
      </c>
      <c r="F13" s="17">
        <v>55</v>
      </c>
      <c r="G13" s="18">
        <v>66</v>
      </c>
    </row>
    <row r="14" ht="12.75"/>
    <row r="15" spans="13:20" ht="13.5" thickBot="1">
      <c r="M15" s="37"/>
      <c r="N15" s="50" t="s">
        <v>34</v>
      </c>
      <c r="O15" s="19"/>
      <c r="P15" s="19"/>
      <c r="Q15" s="19"/>
      <c r="R15" s="19"/>
      <c r="S15" s="19"/>
      <c r="T15" s="19"/>
    </row>
    <row r="16" spans="4:20" ht="13.5" thickBot="1">
      <c r="D16" s="23" t="s">
        <v>17</v>
      </c>
      <c r="E16" s="24"/>
      <c r="F16" s="24"/>
      <c r="G16" s="24"/>
      <c r="H16" s="24"/>
      <c r="I16" s="24"/>
      <c r="J16" s="24"/>
      <c r="K16" s="25"/>
      <c r="M16" s="37" t="s">
        <v>19</v>
      </c>
      <c r="N16" s="51" t="s">
        <v>35</v>
      </c>
      <c r="O16" s="19"/>
      <c r="P16" s="19"/>
      <c r="Q16" s="19"/>
      <c r="R16" s="19"/>
      <c r="S16" s="19"/>
      <c r="T16" s="19"/>
    </row>
    <row r="17" spans="4:20" ht="13.5" thickBot="1">
      <c r="D17" s="21" t="s">
        <v>11</v>
      </c>
      <c r="E17" s="3">
        <f>VLOOKUP($D$17,$A$3:$G$13,2,FALSE)</f>
        <v>6</v>
      </c>
      <c r="F17" s="3">
        <f>VLOOKUP($D$17,$A$3:$G$13,3,FALSE)</f>
        <v>17</v>
      </c>
      <c r="G17" s="3">
        <f>VLOOKUP($D$17,$A$3:$G$13,4,FALSE)</f>
        <v>28</v>
      </c>
      <c r="H17" s="3">
        <f>VLOOKUP($D$17,$A$3:$G$13,5,FALSE)</f>
        <v>39</v>
      </c>
      <c r="I17" s="3">
        <f>VLOOKUP($D$17,$A$3:$G$13,6,FALSE)</f>
        <v>50</v>
      </c>
      <c r="J17" s="3">
        <f>VLOOKUP($D$17,$A$3:$G$13,7,FALSE)</f>
        <v>61</v>
      </c>
      <c r="K17" s="3" t="e">
        <f>VLOOKUP($D$17,$A$3:$G$13,8,FALSE)</f>
        <v>#REF!</v>
      </c>
      <c r="M17" s="37"/>
      <c r="N17" s="19" t="s">
        <v>28</v>
      </c>
      <c r="O17" s="19"/>
      <c r="P17" s="19"/>
      <c r="Q17" s="19"/>
      <c r="R17" s="19"/>
      <c r="S17" s="19"/>
      <c r="T17" s="19"/>
    </row>
    <row r="18" spans="4:20" ht="13.5" thickBot="1">
      <c r="D18" s="27" t="s">
        <v>29</v>
      </c>
      <c r="E18" s="28"/>
      <c r="F18" s="28"/>
      <c r="G18" s="28"/>
      <c r="H18" s="28"/>
      <c r="I18" s="28"/>
      <c r="J18" s="28"/>
      <c r="K18" s="29"/>
      <c r="M18" s="37"/>
      <c r="N18" s="51" t="s">
        <v>36</v>
      </c>
      <c r="O18" s="19"/>
      <c r="P18" s="19"/>
      <c r="Q18" s="19"/>
      <c r="R18" s="19"/>
      <c r="S18" s="19"/>
      <c r="T18" s="19"/>
    </row>
    <row r="19" spans="4:20" ht="13.5" thickBot="1">
      <c r="D19" s="41" t="s">
        <v>26</v>
      </c>
      <c r="E19" s="35">
        <f>IF(ISERROR(VLOOKUP($D$19,$A$3:$G$13,2,FALSE)),0,(VLOOKUP($D$19,$A$3:$G$13,2,FALSE)))</f>
        <v>0</v>
      </c>
      <c r="F19" s="30">
        <f>IF(ISERROR(VLOOKUP($D$19,$A$3:$G$13,3,FALSE)),"",(VLOOKUP($D$19,$A$3:$G$13,3,FALSE)))</f>
      </c>
      <c r="G19" s="30" t="str">
        <f>IF(ISERROR(VLOOKUP($D$19,$A$3:$G$13,4,FALSE)),"NADA",(VLOOKUP($D$19,$A$3:$G$13,4,FALSE)))</f>
        <v>NADA</v>
      </c>
      <c r="H19" s="30">
        <f>IF(ISERROR(VLOOKUP($D$19,$A$3:$G$13,5,FALSE)),0,(VLOOKUP($D$19,$A$3:$G$13,5,FALSE)))</f>
        <v>0</v>
      </c>
      <c r="I19" s="30">
        <f>IF(ISERROR(VLOOKUP($D$19,$A$3:$G$13,6,FALSE)),0,(VLOOKUP($D$19,$A$3:$G$13,6,FALSE)))</f>
        <v>0</v>
      </c>
      <c r="J19" s="30">
        <f>IF(ISERROR(VLOOKUP($D$19,$A$3:$G$13,7,FALSE)),0,(VLOOKUP($D$19,$A$3:$G$13,7,FALSE)))</f>
        <v>0</v>
      </c>
      <c r="K19" s="31">
        <f>IF(ISERROR(VLOOKUP($D$19,$A$3:$G$13,8,FALSE)),0,(VLOOKUP($D$19,$A$3:$G$13,8,FALSE)))</f>
        <v>0</v>
      </c>
      <c r="M19" s="37"/>
      <c r="N19" s="19" t="s">
        <v>27</v>
      </c>
      <c r="O19" s="19"/>
      <c r="P19" s="19"/>
      <c r="Q19" s="19"/>
      <c r="R19" s="19"/>
      <c r="S19" s="19"/>
      <c r="T19" s="19"/>
    </row>
    <row r="20" spans="13:20" ht="12.75">
      <c r="M20" s="37"/>
      <c r="N20" s="51" t="s">
        <v>37</v>
      </c>
      <c r="O20" s="19"/>
      <c r="P20" s="19"/>
      <c r="Q20" s="19"/>
      <c r="R20" s="19"/>
      <c r="S20" s="19"/>
      <c r="T20" s="19"/>
    </row>
    <row r="21" spans="13:20" ht="13.5" thickBot="1">
      <c r="M21" s="37"/>
      <c r="N21" s="19" t="s">
        <v>21</v>
      </c>
      <c r="O21" s="19"/>
      <c r="P21" s="19"/>
      <c r="Q21" s="19"/>
      <c r="R21" s="19"/>
      <c r="S21" s="19"/>
      <c r="T21" s="19"/>
    </row>
    <row r="22" spans="4:20" ht="13.5" thickBot="1">
      <c r="D22" s="23" t="s">
        <v>20</v>
      </c>
      <c r="E22" s="24"/>
      <c r="F22" s="24"/>
      <c r="G22" s="24"/>
      <c r="H22" s="24"/>
      <c r="I22" s="24"/>
      <c r="J22" s="24"/>
      <c r="K22" s="32"/>
      <c r="N22" s="19" t="s">
        <v>22</v>
      </c>
      <c r="O22" s="19"/>
      <c r="P22" s="19"/>
      <c r="Q22" s="19"/>
      <c r="R22" s="19"/>
      <c r="S22" s="19"/>
      <c r="T22" s="19"/>
    </row>
    <row r="23" spans="4:20" ht="13.5" thickBot="1">
      <c r="D23" s="21" t="s">
        <v>2</v>
      </c>
      <c r="E23" s="3">
        <f>HLOOKUP($D$23,$B$2:$G$13,2,FALSE)</f>
        <v>23</v>
      </c>
      <c r="F23" s="3">
        <f>HLOOKUP($D$23,$B$2:$G$13,3,FALSE)</f>
        <v>24</v>
      </c>
      <c r="G23" s="3">
        <f>HLOOKUP($D$23,$B$2:$G$13,4,FALSE)</f>
        <v>25</v>
      </c>
      <c r="H23" s="3">
        <f>HLOOKUP($D$23,$B$2:$G$13,5,FALSE)</f>
        <v>26</v>
      </c>
      <c r="I23" s="3">
        <f>HLOOKUP($D$23,$B$2:$G$13,6,FALSE)</f>
        <v>27</v>
      </c>
      <c r="J23" s="3">
        <f>HLOOKUP($D$23,$B$2:$G$13,7,FALSE)</f>
        <v>28</v>
      </c>
      <c r="K23" s="26" t="e">
        <f>HLOOKUP($D$23,$B$2:$G$13,15,FALSE)</f>
        <v>#REF!</v>
      </c>
      <c r="M23" s="37" t="s">
        <v>19</v>
      </c>
      <c r="N23" s="52" t="s">
        <v>38</v>
      </c>
      <c r="O23" s="20"/>
      <c r="P23" s="20"/>
      <c r="Q23" s="20"/>
      <c r="R23" s="20"/>
      <c r="S23" s="20"/>
      <c r="T23" s="20"/>
    </row>
    <row r="24" spans="4:11" ht="13.5" thickBot="1">
      <c r="D24" s="27" t="s">
        <v>30</v>
      </c>
      <c r="E24" s="28"/>
      <c r="F24" s="28"/>
      <c r="G24" s="28"/>
      <c r="H24" s="28"/>
      <c r="I24" s="28"/>
      <c r="J24" s="28"/>
      <c r="K24" s="29"/>
    </row>
    <row r="25" spans="4:14" ht="13.5" thickBot="1">
      <c r="D25" s="41" t="s">
        <v>32</v>
      </c>
      <c r="E25" s="35">
        <f>IF(ISERROR(HLOOKUP($D$25,$B$2:$G$13,2,FALSE)),0,(HLOOKUP($D$25,$B$2:$G$13,2,FALSE)))</f>
        <v>0</v>
      </c>
      <c r="F25" s="30">
        <f>IF(ISERROR(HLOOKUP($D$25,$B$2:$G$13,3,FALSE)),0,(HLOOKUP($D$25,$B$2:$G$13,3,FALSE)))</f>
        <v>0</v>
      </c>
      <c r="G25" s="30">
        <f>IF(ISERROR(HLOOKUP($D$25,$B$2:$G$13,4,FALSE)),0,(HLOOKUP($D$25,$B$2:$G$13,4,FALSE)))</f>
        <v>0</v>
      </c>
      <c r="H25" s="30">
        <f>IF(ISERROR(HLOOKUP($D$25,$B$2:$G$13,5,FALSE)),0,(HLOOKUP($D$25,$B$2:$G$13,5,FALSE)))</f>
        <v>0</v>
      </c>
      <c r="I25" s="30">
        <f>IF(ISERROR(HLOOKUP($D$25,$B$2:$G$13,6,FALSE)),0,(HLOOKUP($D$25,$B$2:$G$13,6,FALSE)))</f>
        <v>0</v>
      </c>
      <c r="J25" s="30">
        <f>IF(ISERROR(HLOOKUP($D$25,$B$2:$G$13,7,FALSE)),0,(HLOOKUP($D$25,$B$2:$G$13,7,FALSE)))</f>
        <v>0</v>
      </c>
      <c r="K25" s="33">
        <f>IF(ISERROR(HLOOKUP($D$25,$B$2:$G$13,15,FALSE)),0,(HLOOKUP($D$25,$B$2:$G$13,15,FALSE)))</f>
        <v>0</v>
      </c>
      <c r="N25" s="34"/>
    </row>
    <row r="26" ht="12.75"/>
    <row r="27" spans="14:16" ht="13.5" thickBot="1">
      <c r="N27"/>
      <c r="O27"/>
      <c r="P27"/>
    </row>
    <row r="28" spans="4:20" ht="12.75">
      <c r="D28" s="23" t="s">
        <v>23</v>
      </c>
      <c r="E28" s="24"/>
      <c r="F28" s="24"/>
      <c r="G28" s="24"/>
      <c r="H28" s="24"/>
      <c r="I28" s="24"/>
      <c r="J28" s="24"/>
      <c r="K28" s="32"/>
      <c r="M28" s="37" t="s">
        <v>39</v>
      </c>
      <c r="N28" s="51" t="s">
        <v>40</v>
      </c>
      <c r="O28" s="19"/>
      <c r="P28" s="19"/>
      <c r="Q28" s="19"/>
      <c r="R28" s="19"/>
      <c r="S28" s="19"/>
      <c r="T28" s="19"/>
    </row>
    <row r="29" spans="4:20" ht="13.5" thickBot="1">
      <c r="D29" s="43" t="s">
        <v>24</v>
      </c>
      <c r="E29" s="44" t="s">
        <v>25</v>
      </c>
      <c r="F29" s="44"/>
      <c r="G29" s="44"/>
      <c r="H29" s="44"/>
      <c r="I29" s="44"/>
      <c r="J29" s="44"/>
      <c r="K29" s="45"/>
      <c r="L29"/>
      <c r="M29" s="37"/>
      <c r="N29" s="19" t="s">
        <v>41</v>
      </c>
      <c r="O29" s="19"/>
      <c r="P29" s="19"/>
      <c r="Q29" s="19"/>
      <c r="R29" s="19"/>
      <c r="S29" s="19"/>
      <c r="T29" s="19"/>
    </row>
    <row r="30" spans="4:20" ht="13.5" thickBot="1">
      <c r="D30" s="21" t="s">
        <v>11</v>
      </c>
      <c r="E30" s="22" t="s">
        <v>2</v>
      </c>
      <c r="F30" s="44"/>
      <c r="G30" s="48">
        <f>INDEX($A$2:$G$13,MATCH(D30,$A$2:$A$13,),MATCH(E30,$A$2:$G$2,))</f>
        <v>28</v>
      </c>
      <c r="H30" s="44"/>
      <c r="I30" s="44"/>
      <c r="J30" s="44"/>
      <c r="K30" s="45"/>
      <c r="L30"/>
      <c r="M30" s="37"/>
      <c r="N30" s="19" t="s">
        <v>44</v>
      </c>
      <c r="O30" s="19"/>
      <c r="P30" s="19"/>
      <c r="Q30" s="19"/>
      <c r="R30" s="19"/>
      <c r="S30" s="19"/>
      <c r="T30" s="19"/>
    </row>
    <row r="31" spans="4:20" ht="13.5" thickBot="1">
      <c r="D31" s="27" t="s">
        <v>31</v>
      </c>
      <c r="E31" s="28"/>
      <c r="F31" s="28"/>
      <c r="G31" s="28"/>
      <c r="H31" s="28"/>
      <c r="I31" s="28"/>
      <c r="J31" s="28"/>
      <c r="K31" s="29"/>
      <c r="M31" s="37"/>
      <c r="N31" s="51" t="s">
        <v>52</v>
      </c>
      <c r="O31" s="19"/>
      <c r="P31" s="19"/>
      <c r="Q31" s="19"/>
      <c r="R31" s="19"/>
      <c r="S31" s="19"/>
      <c r="T31" s="19"/>
    </row>
    <row r="32" spans="4:20" ht="13.5" thickBot="1">
      <c r="D32" s="40" t="s">
        <v>6</v>
      </c>
      <c r="E32" s="41" t="s">
        <v>32</v>
      </c>
      <c r="F32" s="38"/>
      <c r="G32" s="49">
        <f>IF(ISERROR(INDEX($A$2:$G$13,MATCH(D32,$A$2:$A$13,),MATCH(E32,$A$2:$G$2,))),0,INDEX($A$2:$G$13,MATCH(D32,$A$2:$A$13,),MATCH(E32,$A$2:$G$2,)))</f>
        <v>0</v>
      </c>
      <c r="H32" s="38"/>
      <c r="I32" s="38"/>
      <c r="J32" s="38"/>
      <c r="K32" s="39"/>
      <c r="M32" s="37"/>
      <c r="N32" s="19" t="s">
        <v>53</v>
      </c>
      <c r="O32" s="20"/>
      <c r="P32" s="20"/>
      <c r="Q32" s="20"/>
      <c r="R32" s="20"/>
      <c r="S32" s="20"/>
      <c r="T32" s="20"/>
    </row>
    <row r="33" spans="4:16" ht="13.5" thickBot="1">
      <c r="D33" s="42" t="s">
        <v>33</v>
      </c>
      <c r="E33" s="36" t="s">
        <v>5</v>
      </c>
      <c r="F33" s="46"/>
      <c r="G33" s="49">
        <f>IF(ISERROR(INDEX($A$2:$G$13,MATCH(D33,$A$2:$A$13,),MATCH(E33,$A$2:$G$2,))),0,INDEX($A$2:$G$13,MATCH(D33,$A$2:$A$13,),MATCH(E33,$A$2:$G$2,)))</f>
        <v>0</v>
      </c>
      <c r="H33" s="46"/>
      <c r="I33" s="46"/>
      <c r="J33" s="46"/>
      <c r="K33" s="47"/>
      <c r="M33" s="37"/>
      <c r="N33" s="56" t="s">
        <v>1</v>
      </c>
      <c r="O33" s="54" t="s">
        <v>6</v>
      </c>
      <c r="P33" s="55">
        <f>INDEX($A$2:$G$13,MATCH(O33,$A$2:$A$13,),MATCH(N33,$A$2:$G$2,))</f>
        <v>1</v>
      </c>
    </row>
    <row r="34" spans="13:16" ht="12.75">
      <c r="M34" s="37"/>
      <c r="N34" s="1" t="s">
        <v>45</v>
      </c>
      <c r="O34" s="1" t="s">
        <v>46</v>
      </c>
      <c r="P34" s="1" t="s">
        <v>47</v>
      </c>
    </row>
    <row r="35" spans="13:20" ht="12.75">
      <c r="M35" s="37"/>
      <c r="N35" s="19" t="s">
        <v>48</v>
      </c>
      <c r="O35" s="19"/>
      <c r="P35" s="19"/>
      <c r="Q35" s="19"/>
      <c r="R35" s="19"/>
      <c r="S35" s="19"/>
      <c r="T35" s="19"/>
    </row>
  </sheetData>
  <mergeCells count="21">
    <mergeCell ref="D28:K28"/>
    <mergeCell ref="N15:T15"/>
    <mergeCell ref="D31:K31"/>
    <mergeCell ref="N28:T28"/>
    <mergeCell ref="N29:T29"/>
    <mergeCell ref="N30:T30"/>
    <mergeCell ref="N31:T31"/>
    <mergeCell ref="D24:K24"/>
    <mergeCell ref="N23:T23"/>
    <mergeCell ref="N22:T22"/>
    <mergeCell ref="N16:T16"/>
    <mergeCell ref="N17:T17"/>
    <mergeCell ref="N18:T18"/>
    <mergeCell ref="N21:T21"/>
    <mergeCell ref="N19:T19"/>
    <mergeCell ref="N20:T20"/>
    <mergeCell ref="D22:K22"/>
    <mergeCell ref="N32:T32"/>
    <mergeCell ref="D16:J16"/>
    <mergeCell ref="D18:K18"/>
    <mergeCell ref="N35:T35"/>
  </mergeCells>
  <dataValidations count="2">
    <dataValidation type="list" allowBlank="1" showInputMessage="1" showErrorMessage="1" sqref="D23 E30">
      <formula1>$B$2:$G$2</formula1>
    </dataValidation>
    <dataValidation type="list" allowBlank="1" showInputMessage="1" showErrorMessage="1" sqref="D17 D30">
      <formula1>$A$3:$A$13</formula1>
    </dataValidation>
  </dataValidations>
  <hyperlinks>
    <hyperlink ref="L4" r:id="rId1" display="www.preceptor.net.br"/>
    <hyperlink ref="L5" r:id="rId2" display="rodolfo.mossmann@preceptor.net.br"/>
  </hyperlinks>
  <printOptions/>
  <pageMargins left="0.75" right="0.75" top="1" bottom="1" header="0.492125985" footer="0.492125985"/>
  <pageSetup horizontalDpi="200" verticalDpi="2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rodolfo.mossmann@preceptor.net.br</Manager>
  <Company>Preceptor Consultoria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Exemplo de pesquisa em tabela</dc:title>
  <dc:subject/>
  <dc:creator>Rodolfo Mossmann</dc:creator>
  <cp:keywords/>
  <dc:description/>
  <cp:lastModifiedBy>-</cp:lastModifiedBy>
  <dcterms:created xsi:type="dcterms:W3CDTF">2010-06-28T12:13:12Z</dcterms:created>
  <dcterms:modified xsi:type="dcterms:W3CDTF">2010-06-28T15:04:31Z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